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88" yWindow="65332" windowWidth="15242" windowHeight="11765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Лист1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<sst xmlns="http://schemas.openxmlformats.org/spreadsheetml/2006/main" count="520" uniqueCount="60">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</sst>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1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0" fillId="34" borderId="0" xfId="0" applyNumberForma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22.5" customHeight="1">
      <c r="A2" s="134" t="s">
        <v>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22.5" customHeight="1">
      <c r="A2" s="134" t="s">
        <v>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22.5" customHeight="1">
      <c r="A2" s="134" t="s">
        <v>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22.5" customHeight="1">
      <c r="A2" s="134" t="s">
        <v>56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129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129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36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129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129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129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129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129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129">
        <f t="shared" si="3"/>
        <v>2778.1000000000236</v>
      </c>
    </row>
    <row r="24" spans="1:35" s="132" customFormat="1" ht="15" customHeight="1">
      <c r="A24" s="130" t="s">
        <v>7</v>
      </c>
      <c r="B24" s="129">
        <f>39176.7-46.7-65.7-0.3</f>
        <v>39064</v>
      </c>
      <c r="C24" s="131">
        <v>6923.2</v>
      </c>
      <c r="D24" s="129"/>
      <c r="E24" s="129"/>
      <c r="F24" s="129">
        <f>22.9+213.8</f>
        <v>236.70000000000002</v>
      </c>
      <c r="G24" s="129"/>
      <c r="H24" s="129">
        <v>133.4</v>
      </c>
      <c r="I24" s="129"/>
      <c r="J24" s="129">
        <v>11883.2</v>
      </c>
      <c r="K24" s="129">
        <v>396.4</v>
      </c>
      <c r="L24" s="129"/>
      <c r="M24" s="129"/>
      <c r="N24" s="129"/>
      <c r="O24" s="129">
        <f>2437.1+638.7</f>
        <v>3075.8</v>
      </c>
      <c r="P24" s="129">
        <f>161.5+13.6</f>
        <v>175.1</v>
      </c>
      <c r="Q24" s="129">
        <v>0.4</v>
      </c>
      <c r="R24" s="129"/>
      <c r="S24" s="129"/>
      <c r="T24" s="129">
        <f>4839.5+5306.6</f>
        <v>10146.1</v>
      </c>
      <c r="U24" s="129">
        <f>2936.5+6666.4</f>
        <v>9602.9</v>
      </c>
      <c r="V24" s="129">
        <f>120+53.2</f>
        <v>173.2</v>
      </c>
      <c r="W24" s="129"/>
      <c r="X24" s="129"/>
      <c r="Y24" s="129"/>
      <c r="Z24" s="129"/>
      <c r="AA24" s="129"/>
      <c r="AB24" s="129"/>
      <c r="AC24" s="129"/>
      <c r="AD24" s="129"/>
      <c r="AE24" s="129"/>
      <c r="AF24" s="129">
        <f t="shared" si="1"/>
        <v>35823.2</v>
      </c>
      <c r="AG24" s="129">
        <f t="shared" si="3"/>
        <v>10164</v>
      </c>
      <c r="AI24" s="139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36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129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129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129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129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129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129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129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129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129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129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129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129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129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129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129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129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129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129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129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129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129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129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129">
        <f aca="true" t="shared" si="14" ref="AG61:AG67">B61+C61-AF61</f>
        <v>661.6</v>
      </c>
    </row>
    <row r="62" spans="1:33" s="132" customFormat="1" ht="15" customHeight="1">
      <c r="A62" s="130" t="s">
        <v>11</v>
      </c>
      <c r="B62" s="129">
        <v>3053.8</v>
      </c>
      <c r="C62" s="131">
        <v>605.5</v>
      </c>
      <c r="D62" s="129"/>
      <c r="E62" s="129">
        <v>1.3</v>
      </c>
      <c r="F62" s="129"/>
      <c r="G62" s="129">
        <v>214.8</v>
      </c>
      <c r="H62" s="129"/>
      <c r="I62" s="129">
        <v>344.6</v>
      </c>
      <c r="J62" s="129">
        <v>657.7</v>
      </c>
      <c r="K62" s="129">
        <v>47.5</v>
      </c>
      <c r="L62" s="129">
        <v>111.7</v>
      </c>
      <c r="M62" s="129">
        <v>17</v>
      </c>
      <c r="N62" s="129">
        <v>80.2</v>
      </c>
      <c r="O62" s="129"/>
      <c r="P62" s="129">
        <v>154.3</v>
      </c>
      <c r="Q62" s="129"/>
      <c r="R62" s="129">
        <v>72.4</v>
      </c>
      <c r="S62" s="129"/>
      <c r="T62" s="129">
        <v>1021.3</v>
      </c>
      <c r="U62" s="129">
        <v>20</v>
      </c>
      <c r="V62" s="129">
        <v>1.6</v>
      </c>
      <c r="W62" s="129">
        <v>151.9</v>
      </c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2896.3</v>
      </c>
      <c r="AG62" s="129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129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129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129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129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129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7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7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7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7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7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7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7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7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7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7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7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7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7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7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129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129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129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129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8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5" sqref="B7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22.5" customHeight="1">
      <c r="A2" s="134" t="s">
        <v>58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0</v>
      </c>
      <c r="C7" s="135">
        <v>17111.100000000002</v>
      </c>
      <c r="D7" s="38">
        <v>0</v>
      </c>
      <c r="E7" s="38"/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0</v>
      </c>
      <c r="C8" s="103">
        <v>131745.57000000012</v>
      </c>
      <c r="D8" s="59"/>
      <c r="E8" s="60"/>
      <c r="F8" s="61"/>
      <c r="G8" s="61"/>
      <c r="H8" s="61"/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174401.9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0</v>
      </c>
      <c r="AG9" s="69">
        <f>AG10+AG15+AG24+AG33+AG47+AG52+AG54+AG61+AG62+AG71+AG72+AG76+AG88+AG81+AG83+AG82+AG69+AG89+AG91+AG90+AG70+AG40+AG92</f>
        <v>273884.5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0</v>
      </c>
      <c r="AG10" s="129">
        <f>B10+C10-AF10</f>
        <v>23152.199999999997</v>
      </c>
    </row>
    <row r="11" spans="1:33" ht="15">
      <c r="A11" s="3" t="s">
        <v>5</v>
      </c>
      <c r="B11" s="72">
        <v>17080.4</v>
      </c>
      <c r="C11" s="109">
        <v>3920.0000000000036</v>
      </c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0</v>
      </c>
      <c r="AG11" s="129">
        <f>B11+C11-AF11</f>
        <v>21000.400000000005</v>
      </c>
    </row>
    <row r="12" spans="1:33" ht="15">
      <c r="A12" s="3" t="s">
        <v>2</v>
      </c>
      <c r="B12" s="70">
        <v>248.8</v>
      </c>
      <c r="C12" s="109">
        <v>254.0999999999999</v>
      </c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129">
        <f>B12+C12-AF12</f>
        <v>502.8999999999999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129">
        <f>B13+C13-AF13</f>
        <v>0</v>
      </c>
    </row>
    <row r="14" spans="1:33" ht="15">
      <c r="A14" s="3" t="s">
        <v>23</v>
      </c>
      <c r="B14" s="72">
        <f aca="true" t="shared" si="2" ref="B14:Y14">B10-B11-B12-B13</f>
        <v>687.3999999999971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0</v>
      </c>
      <c r="AG14" s="129">
        <f>AG10-AG11-AG12-AG13</f>
        <v>1648.8999999999921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129">
        <f aca="true" t="shared" si="3" ref="AG15:AG31">B15+C15-AF15</f>
        <v>89342.50000000001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36">
        <f t="shared" si="3"/>
        <v>21044.699999999993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129">
        <f t="shared" si="3"/>
        <v>53866.799999999996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129">
        <f t="shared" si="3"/>
        <v>22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129">
        <f t="shared" si="3"/>
        <v>8011.9000000000015</v>
      </c>
    </row>
    <row r="20" spans="1:33" ht="15">
      <c r="A20" s="3" t="s">
        <v>2</v>
      </c>
      <c r="B20" s="72">
        <v>7618.7</v>
      </c>
      <c r="C20" s="109">
        <v>11364.699999999997</v>
      </c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129">
        <f t="shared" si="3"/>
        <v>18983.399999999998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129">
        <f t="shared" si="3"/>
        <v>1070.3000000000002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4610.000000000007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0</v>
      </c>
      <c r="AG23" s="129">
        <f t="shared" si="3"/>
        <v>7388.10000000002</v>
      </c>
    </row>
    <row r="24" spans="1:35" ht="15" customHeight="1">
      <c r="A24" s="4" t="s">
        <v>7</v>
      </c>
      <c r="B24" s="72">
        <v>37081.2</v>
      </c>
      <c r="C24" s="109">
        <v>10082.900000000009</v>
      </c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129">
        <f t="shared" si="3"/>
        <v>47164.100000000006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0</v>
      </c>
      <c r="AG25" s="136">
        <f t="shared" si="3"/>
        <v>22058.000000000004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10082.900000000009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129">
        <f>AG24</f>
        <v>47164.100000000006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129">
        <f aca="true" t="shared" si="6" ref="AG33:AG38">B33+C33-AF33</f>
        <v>422.09999999999997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129">
        <f t="shared" si="6"/>
        <v>270.59999999999997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129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129">
        <f t="shared" si="6"/>
        <v>99.29999999999998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129">
        <f>AG33-AG34-AG36-AG38-AG35-AG37</f>
        <v>52.20000000000002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129">
        <f aca="true" t="shared" si="8" ref="AG40:AG45">B40+C40-AF40</f>
        <v>1412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129">
        <f t="shared" si="8"/>
        <v>1102.1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129">
        <f t="shared" si="8"/>
        <v>18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129">
        <f t="shared" si="8"/>
        <v>238.2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129">
        <f>AG40-AG41-AG42-AG43-AG44-AG45</f>
        <v>52.90000000000009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129">
        <f>B47+C47-AF47</f>
        <v>2282.6000000000004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129">
        <f>B49+C49-AF49</f>
        <v>1755.7000000000003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129">
        <f>AG47-AG49-AG48</f>
        <v>454.1000000000001</v>
      </c>
    </row>
    <row r="52" spans="1:33" ht="15" customHeight="1">
      <c r="A52" s="4" t="s">
        <v>0</v>
      </c>
      <c r="B52" s="72">
        <f>5441.1-346.5</f>
        <v>5094.6</v>
      </c>
      <c r="C52" s="109">
        <v>4800</v>
      </c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0</v>
      </c>
      <c r="AG52" s="129">
        <f aca="true" t="shared" si="11" ref="AG52:AG59">B52+C52-AF52</f>
        <v>9894.6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129">
        <f t="shared" si="11"/>
        <v>2149.2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129">
        <f t="shared" si="11"/>
        <v>3713.6000000000004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129">
        <f t="shared" si="11"/>
        <v>1247.6999999999998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129">
        <f t="shared" si="11"/>
        <v>20.3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129">
        <f t="shared" si="11"/>
        <v>612.5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129">
        <f t="shared" si="11"/>
        <v>5.1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129">
        <f>AG54-AG55-AG57-AG59-AG56-AG58</f>
        <v>1828.0000000000007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129">
        <f aca="true" t="shared" si="14" ref="AG61:AG67">B61+C61-AF61</f>
        <v>796.6</v>
      </c>
    </row>
    <row r="62" spans="1:33" s="132" customFormat="1" ht="15" customHeight="1">
      <c r="A62" s="130" t="s">
        <v>11</v>
      </c>
      <c r="B62" s="129">
        <v>2922.5</v>
      </c>
      <c r="C62" s="131">
        <v>763</v>
      </c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0</v>
      </c>
      <c r="AG62" s="129">
        <f t="shared" si="14"/>
        <v>3685.5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129">
        <f t="shared" si="14"/>
        <v>1748.7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129">
        <f t="shared" si="14"/>
        <v>182.1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129">
        <f t="shared" si="14"/>
        <v>213.79999999999998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129">
        <f t="shared" si="14"/>
        <v>110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129">
        <f>AG62-AG63-AG66-AG67-AG65-AG64</f>
        <v>1430.9</v>
      </c>
    </row>
    <row r="69" spans="1:33" ht="30.75">
      <c r="A69" s="4" t="s">
        <v>45</v>
      </c>
      <c r="B69" s="72">
        <v>3529.6</v>
      </c>
      <c r="C69" s="109">
        <v>152</v>
      </c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7">
        <f aca="true" t="shared" si="16" ref="AG69:AG92">B69+C69-AF69</f>
        <v>3681.6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7">
        <f t="shared" si="16"/>
        <v>0</v>
      </c>
    </row>
    <row r="71" spans="1:50" ht="15">
      <c r="A71" s="4" t="s">
        <v>57</v>
      </c>
      <c r="B71" s="131">
        <v>1760.2</v>
      </c>
      <c r="C71" s="122">
        <v>555.1999999999998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7">
        <f t="shared" si="16"/>
        <v>2315.3999999999996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0</v>
      </c>
      <c r="AG72" s="137">
        <f t="shared" si="16"/>
        <v>2679.3999999999996</v>
      </c>
    </row>
    <row r="73" spans="1:33" ht="15" customHeight="1">
      <c r="A73" s="3" t="s">
        <v>5</v>
      </c>
      <c r="B73" s="131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7">
        <f t="shared" si="16"/>
        <v>45.50000000000001</v>
      </c>
    </row>
    <row r="74" spans="1:33" ht="15" customHeight="1">
      <c r="A74" s="3" t="s">
        <v>2</v>
      </c>
      <c r="B74" s="131">
        <v>302.2</v>
      </c>
      <c r="C74" s="109">
        <v>233.9000000000001</v>
      </c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0</v>
      </c>
      <c r="AG74" s="137">
        <f t="shared" si="16"/>
        <v>536.1000000000001</v>
      </c>
    </row>
    <row r="75" spans="1:33" ht="15" customHeight="1">
      <c r="A75" s="3" t="s">
        <v>16</v>
      </c>
      <c r="B75" s="131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7">
        <f t="shared" si="16"/>
        <v>36.3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7">
        <f t="shared" si="16"/>
        <v>642.9000000000001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7">
        <f t="shared" si="16"/>
        <v>140.09999999999997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7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7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7">
        <f t="shared" si="16"/>
        <v>15.600000000000001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7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7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v>3967.2</v>
      </c>
      <c r="C89" s="109">
        <v>4984.1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129">
        <f t="shared" si="16"/>
        <v>8951.3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129">
        <f t="shared" si="16"/>
        <v>3519.4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v>21898.8</v>
      </c>
      <c r="C92" s="109">
        <v>48329.899999999994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129">
        <f t="shared" si="16"/>
        <v>70228.7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174401.9</v>
      </c>
      <c r="C94" s="124">
        <f t="shared" si="17"/>
        <v>99482.6</v>
      </c>
      <c r="D94" s="83">
        <f t="shared" si="17"/>
        <v>0</v>
      </c>
      <c r="E94" s="83">
        <f t="shared" si="17"/>
        <v>0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0</v>
      </c>
      <c r="AG94" s="84">
        <f>AG10+AG15+AG24+AG33+AG47+AG52+AG54+AG61+AG62+AG69+AG71+AG72+AG76+AG81+AG82+AG83+AG88+AG89+AG90+AG91+AG70+AG40+AG92</f>
        <v>273884.5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0</v>
      </c>
      <c r="E95" s="67">
        <f t="shared" si="18"/>
        <v>0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0</v>
      </c>
      <c r="AG95" s="71">
        <f>B95+C95-AF95</f>
        <v>79494.7</v>
      </c>
    </row>
    <row r="96" spans="1:33" ht="15">
      <c r="A96" s="3" t="s">
        <v>2</v>
      </c>
      <c r="B96" s="22">
        <f aca="true" t="shared" si="19" ref="B96:AD96">B12+B20+B29+B36+B57+B66+B44+B80+B74+B53</f>
        <v>9705.2</v>
      </c>
      <c r="C96" s="109">
        <f t="shared" si="19"/>
        <v>13645.8</v>
      </c>
      <c r="D96" s="67">
        <f t="shared" si="19"/>
        <v>0</v>
      </c>
      <c r="E96" s="67">
        <f t="shared" si="19"/>
        <v>0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0</v>
      </c>
      <c r="AG96" s="71">
        <f>B96+C96-AF96</f>
        <v>23351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8232.300000000003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2977.4000000000005</v>
      </c>
    </row>
    <row r="100" spans="1:33" ht="13.5">
      <c r="A100" s="1" t="s">
        <v>35</v>
      </c>
      <c r="B100" s="2">
        <f aca="true" t="shared" si="24" ref="B100:AD100">B94-B95-B96-B97-B98-B99</f>
        <v>84466.1</v>
      </c>
      <c r="C100" s="20">
        <f t="shared" si="24"/>
        <v>75340.2</v>
      </c>
      <c r="D100" s="85">
        <f t="shared" si="24"/>
        <v>0</v>
      </c>
      <c r="E100" s="85">
        <f t="shared" si="24"/>
        <v>0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0</v>
      </c>
      <c r="AG100" s="85">
        <f>AG94-AG95-AG96-AG97-AG98-AG99</f>
        <v>159806.30000000002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2018-03-30T12:43:09Z</cp:lastPrinted>
  <dcterms:created xsi:type="dcterms:W3CDTF">2002-11-05T08:53:00Z</dcterms:created>
  <dcterms:modified xsi:type="dcterms:W3CDTF">2018-04-02T06:29:11Z</dcterms:modified>
  <cp:category/>
  <cp:version/>
  <cp:contentType/>
  <cp:contentStatus/>
</cp:coreProperties>
</file>